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120" windowWidth="20730" windowHeight="11760"/>
  </bookViews>
  <sheets>
    <sheet name="საშტატო პერსონიფიცირებული" sheetId="1" r:id="rId1"/>
    <sheet name="საშტატო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F31" i="2"/>
  <c r="E30" i="2"/>
  <c r="F30" i="2"/>
  <c r="E29" i="2"/>
  <c r="F29" i="2" s="1"/>
  <c r="E5" i="2" l="1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32" i="2"/>
  <c r="F32" i="2" s="1"/>
  <c r="E33" i="2"/>
  <c r="F33" i="2" s="1"/>
  <c r="E34" i="2"/>
  <c r="F34" i="2" s="1"/>
  <c r="E35" i="2"/>
  <c r="F35" i="2" s="1"/>
  <c r="L9" i="1" l="1"/>
  <c r="L6" i="1"/>
  <c r="L7" i="1"/>
  <c r="L14" i="1"/>
  <c r="L15" i="1"/>
  <c r="L20" i="1"/>
  <c r="L21" i="1"/>
  <c r="L17" i="1"/>
  <c r="L5" i="1"/>
  <c r="L10" i="1"/>
  <c r="L18" i="1"/>
  <c r="L19" i="1"/>
  <c r="L12" i="1"/>
  <c r="L11" i="1"/>
  <c r="L13" i="1"/>
  <c r="L8" i="1"/>
  <c r="L22" i="1"/>
  <c r="L23" i="1"/>
  <c r="L24" i="1"/>
  <c r="L25" i="1"/>
  <c r="L16" i="1"/>
  <c r="L26" i="1"/>
  <c r="L27" i="1"/>
  <c r="L28" i="1"/>
  <c r="L29" i="1"/>
  <c r="L30" i="1"/>
  <c r="L4" i="1"/>
  <c r="I31" i="1" l="1"/>
  <c r="L31" i="1" s="1"/>
  <c r="I32" i="1" l="1"/>
  <c r="I34" i="1" s="1"/>
  <c r="I37" i="1" s="1"/>
  <c r="E4" i="2" l="1"/>
  <c r="F4" i="2" s="1"/>
</calcChain>
</file>

<file path=xl/sharedStrings.xml><?xml version="1.0" encoding="utf-8"?>
<sst xmlns="http://schemas.openxmlformats.org/spreadsheetml/2006/main" count="229" uniqueCount="141">
  <si>
    <t>№</t>
  </si>
  <si>
    <t>პირადი ნომერი</t>
  </si>
  <si>
    <t>სახელი</t>
  </si>
  <si>
    <t>გვარი</t>
  </si>
  <si>
    <t>პოზიცია</t>
  </si>
  <si>
    <t>ფიქსირებული ხელფასი</t>
  </si>
  <si>
    <t>შრომითი ურთიერთობის დაწყების თარიღი</t>
  </si>
  <si>
    <t>შრომითი ურთიერთობის დასრულების თარიღი</t>
  </si>
  <si>
    <t>გიორგი</t>
  </si>
  <si>
    <t>01030026909</t>
  </si>
  <si>
    <t>თორნიკე</t>
  </si>
  <si>
    <t xml:space="preserve">არსენაშვილი </t>
  </si>
  <si>
    <t>01024020453</t>
  </si>
  <si>
    <t>თამარ</t>
  </si>
  <si>
    <t>ჩაჩუა</t>
  </si>
  <si>
    <t>თამარი</t>
  </si>
  <si>
    <t>01019043220</t>
  </si>
  <si>
    <t>ნატალია</t>
  </si>
  <si>
    <t>წიკლაური</t>
  </si>
  <si>
    <t>01002006287</t>
  </si>
  <si>
    <t>გულიკო</t>
  </si>
  <si>
    <t>მექვაბიშვილი</t>
  </si>
  <si>
    <t>01024002368</t>
  </si>
  <si>
    <t>ნინო</t>
  </si>
  <si>
    <t>ქორქაშვილი</t>
  </si>
  <si>
    <t>ხათუნა</t>
  </si>
  <si>
    <t>კლაუ</t>
  </si>
  <si>
    <t xml:space="preserve"> ინფექციის კონტროლის და დეკონტამინაციის სპეციალისტი</t>
  </si>
  <si>
    <t>01005007938</t>
  </si>
  <si>
    <t>ნანა</t>
  </si>
  <si>
    <t>მგალობლიშვილი</t>
  </si>
  <si>
    <t>01001040932</t>
  </si>
  <si>
    <t>შალვა</t>
  </si>
  <si>
    <t>ბიჭიაშვილი</t>
  </si>
  <si>
    <t>62004025194</t>
  </si>
  <si>
    <t>ლაშა</t>
  </si>
  <si>
    <t>ლიპარტელიანი</t>
  </si>
  <si>
    <t>01024042725</t>
  </si>
  <si>
    <t>გიული</t>
  </si>
  <si>
    <t>ჯერენაშვილი</t>
  </si>
  <si>
    <t>მთავარი ბუღალტერი</t>
  </si>
  <si>
    <t>62001007542</t>
  </si>
  <si>
    <t>ქრისტინა</t>
  </si>
  <si>
    <t>ცალანი</t>
  </si>
  <si>
    <t>მთავარი ბუღალტრის მოადგილე</t>
  </si>
  <si>
    <t>01008028392</t>
  </si>
  <si>
    <t>ოთარაშვილი</t>
  </si>
  <si>
    <t>ბუღალტერი</t>
  </si>
  <si>
    <t>01005013476</t>
  </si>
  <si>
    <t>ლანა</t>
  </si>
  <si>
    <t>შავლაყაძე</t>
  </si>
  <si>
    <t>01019063083</t>
  </si>
  <si>
    <t>ანი</t>
  </si>
  <si>
    <t>მიქიაშვილი</t>
  </si>
  <si>
    <t>01029012923</t>
  </si>
  <si>
    <t>გაგნიძე</t>
  </si>
  <si>
    <t>შესყიდვების მენეჯერი</t>
  </si>
  <si>
    <t>01006004712</t>
  </si>
  <si>
    <t>გივი</t>
  </si>
  <si>
    <t>ჯაჭვაძე</t>
  </si>
  <si>
    <t>01008042370</t>
  </si>
  <si>
    <t>გრიგოლია</t>
  </si>
  <si>
    <t>01719089613</t>
  </si>
  <si>
    <t>ნათია</t>
  </si>
  <si>
    <t>ბაძგარაძე</t>
  </si>
  <si>
    <t>01008026671</t>
  </si>
  <si>
    <t>მელქაძე</t>
  </si>
  <si>
    <t>54001005976</t>
  </si>
  <si>
    <t>ზურაბი</t>
  </si>
  <si>
    <t>ჯაჯანიძე</t>
  </si>
  <si>
    <t>59004005039</t>
  </si>
  <si>
    <t>სამსონ</t>
  </si>
  <si>
    <t>ბასიშვილი</t>
  </si>
  <si>
    <t>31001003682</t>
  </si>
  <si>
    <t>ვასო</t>
  </si>
  <si>
    <t>როსტიაშვილი</t>
  </si>
  <si>
    <t>მძღოლი</t>
  </si>
  <si>
    <t>01008018374</t>
  </si>
  <si>
    <t>ზვიად</t>
  </si>
  <si>
    <t>შაშიაშვილი</t>
  </si>
  <si>
    <t>დამლაგებელი</t>
  </si>
  <si>
    <t>01005011065</t>
  </si>
  <si>
    <t>გეგეციკ</t>
  </si>
  <si>
    <t>მარკარიანი</t>
  </si>
  <si>
    <t>თორნიკე არსენაშვილი</t>
  </si>
  <si>
    <t>დირექტორი</t>
  </si>
  <si>
    <t>ნუგზარ ბოლქვაძე</t>
  </si>
  <si>
    <t>კლინიკური და ხარისხის უზრუნველყოფის  სპეციალისტი</t>
  </si>
  <si>
    <t>იურიდიული დეპარტამენტის უფროსი</t>
  </si>
  <si>
    <t>ადამიანური რესურსების მართვის დეპარტამენტის უფროსი</t>
  </si>
  <si>
    <t>ინფრასტრუქტურის სპეციალისტი</t>
  </si>
  <si>
    <t>შტატით გათვალისწინებული თანამდებობის დასახელება</t>
  </si>
  <si>
    <t>რაოდენობა</t>
  </si>
  <si>
    <t>თანამდებობრივი სარგო თვეში ერთ ერთეულზე</t>
  </si>
  <si>
    <t>სულ თანამდებობრივი სარგო თვეში</t>
  </si>
  <si>
    <t>თანამდებობრივი სარგო წელიწადში ერთ ერთეულზე</t>
  </si>
  <si>
    <t>კლინიკური და ხარისხის უზრუნველყოფის სპეციალისტი</t>
  </si>
  <si>
    <t>ლაბორატორიული საქმიანობის სპეციალისტი</t>
  </si>
  <si>
    <t>ინფექციის კონტროლის და დეკონტამინაციის სპეცილისტი</t>
  </si>
  <si>
    <t>შპს "რეგიონული ჯანდაცვის ცენტრი"-ს სათაო ოფისის საშტატო განრიგი</t>
  </si>
  <si>
    <t>დანართი 16</t>
  </si>
  <si>
    <t>01012004833</t>
  </si>
  <si>
    <t>მალხაზ</t>
  </si>
  <si>
    <t>მაღლაკელიძე</t>
  </si>
  <si>
    <t>საშტატო 16ა</t>
  </si>
  <si>
    <t xml:space="preserve">ფინანსური მენეჯერი </t>
  </si>
  <si>
    <t>სპეციალისტი</t>
  </si>
  <si>
    <t>ნათია ბაძგარაძე</t>
  </si>
  <si>
    <t>33001009833</t>
  </si>
  <si>
    <t>სალომე</t>
  </si>
  <si>
    <t>დუმბაძე</t>
  </si>
  <si>
    <t>ლოჯისტიკის სპეციალისტი</t>
  </si>
  <si>
    <t>01026007487</t>
  </si>
  <si>
    <t>დალი</t>
  </si>
  <si>
    <t>კალმახელიძე</t>
  </si>
  <si>
    <t>01.01.2019</t>
  </si>
  <si>
    <t>31.12.2019</t>
  </si>
  <si>
    <t>ადმინისტრაციული მენეჯერი</t>
  </si>
  <si>
    <t>ფინანსური დირექტორი</t>
  </si>
  <si>
    <t>სამედიცინო დირექტორი</t>
  </si>
  <si>
    <t>იურისტი</t>
  </si>
  <si>
    <t>ლოჯისტიკის მენეჯერი</t>
  </si>
  <si>
    <t>ტექნიკური უზრუნველყოფის სპეციალისტი</t>
  </si>
  <si>
    <t>ინფორმაციული ტექნოლოგიებისა და ელექტრონული ჯანდაცვის დეპარტამენტის უფროსი</t>
  </si>
  <si>
    <t>სამედიცინო პროდუქციით უზრუნველყოფის სპეციალისტი</t>
  </si>
  <si>
    <t>ელექტრონული ჯანდაცვის სისტემის სპეციალისტი</t>
  </si>
  <si>
    <t>მთავარი ბუღალტერის მოადგილე</t>
  </si>
  <si>
    <t>ადამიანური რესურსების  დეპარტამენტის უფროსი</t>
  </si>
  <si>
    <t>ადამიანური რესურსების  მართვის დეპარტამენტის უფროსი</t>
  </si>
  <si>
    <t>ბაზრის კვლევის სპეციალისტი</t>
  </si>
  <si>
    <t>მძღოლი/ ბაზრის კვლევის სპეციალისტი (ნახევარი განაკვეთი)</t>
  </si>
  <si>
    <t>ლოჯისტიკის, ტექნიკური უზრუნველყოფის და ინფრასტრუქტურის დეპარტამენტის უფროსი</t>
  </si>
  <si>
    <t>ტექნიკური უზრუნველყოფის და ინფრასტრუქტურის მენეჯერი</t>
  </si>
  <si>
    <t>ადამიანური რესურსების მართვის დეპარტამენტის უფროსი     ნათია ბაძგარაძე</t>
  </si>
  <si>
    <t xml:space="preserve">                     ნუგზარ ბოლქვაძე</t>
  </si>
  <si>
    <t>ინფრასტრუქტურის სპეციალისტი (ნახევარი განაკვეთი)</t>
  </si>
  <si>
    <t>აღმასრულებელი დირექტორი</t>
  </si>
  <si>
    <t>+</t>
  </si>
  <si>
    <t>ფინანსური დირექტორი                                                     თორნიკე არსენაშვილი</t>
  </si>
  <si>
    <t>შრომის უსაფრთხოების დეპარტამენტის უფროსი</t>
  </si>
  <si>
    <t>შრომის უსაფრთხოების სპეციალისტი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</si>
</sst>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9"/>
      <color theme="1"/>
      <name val="Calibri"/>
      <family val="2"/>
      <scheme val="minor"/>
    </font>
    <font>
      <b/>
      <sz val="9"/>
      <color theme="1"/>
      <name val="Sylfaen"/>
      <family val="1"/>
    </font>
    <font>
      <sz val="10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0"/>
      <name val="Sylfaen"/>
      <family val="1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14" fontId="4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5" fillId="0" borderId="3" xfId="0" applyFont="1" applyBorder="1" applyAlignment="1"/>
    <xf numFmtId="4" fontId="5" fillId="0" borderId="3" xfId="0" applyNumberFormat="1" applyFont="1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4" fontId="5" fillId="0" borderId="0" xfId="0" applyNumberFormat="1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0" fontId="8" fillId="0" borderId="0" xfId="0" applyFont="1" applyAlignment="1">
      <alignment horizontal="left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1" applyFont="1"/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zoomScaleNormal="100" workbookViewId="0">
      <selection activeCell="C23" sqref="C23"/>
    </sheetView>
  </sheetViews>
  <sheetFormatPr defaultRowHeight="15" x14ac:dyDescent="0.25"/>
  <cols>
    <col min="1" max="1" width="6.42578125" style="12" customWidth="1"/>
    <col min="2" max="2" width="14.7109375" style="9" customWidth="1"/>
    <col min="3" max="3" width="12.42578125" customWidth="1"/>
    <col min="4" max="4" width="16.42578125" customWidth="1"/>
    <col min="5" max="5" width="28.140625" customWidth="1"/>
    <col min="6" max="6" width="15.85546875" customWidth="1"/>
    <col min="7" max="7" width="17" customWidth="1"/>
    <col min="8" max="8" width="14.85546875" customWidth="1"/>
    <col min="9" max="9" width="11" style="44" hidden="1" customWidth="1"/>
    <col min="10" max="13" width="0" hidden="1" customWidth="1"/>
  </cols>
  <sheetData>
    <row r="1" spans="1:13" x14ac:dyDescent="0.25">
      <c r="H1" s="24" t="s">
        <v>100</v>
      </c>
    </row>
    <row r="2" spans="1:13" ht="30" customHeight="1" x14ac:dyDescent="0.25">
      <c r="A2" s="54" t="s">
        <v>99</v>
      </c>
      <c r="B2" s="54"/>
      <c r="C2" s="54"/>
      <c r="D2" s="54"/>
      <c r="E2" s="54"/>
      <c r="F2" s="54"/>
      <c r="G2" s="54"/>
      <c r="H2" s="54"/>
    </row>
    <row r="3" spans="1:13" ht="51" x14ac:dyDescent="0.25">
      <c r="A3" s="10" t="s">
        <v>0</v>
      </c>
      <c r="B3" s="2" t="s">
        <v>1</v>
      </c>
      <c r="C3" s="1" t="s">
        <v>2</v>
      </c>
      <c r="D3" s="1" t="s">
        <v>3</v>
      </c>
      <c r="E3" s="3" t="s">
        <v>4</v>
      </c>
      <c r="F3" s="1" t="s">
        <v>5</v>
      </c>
      <c r="G3" s="4" t="s">
        <v>6</v>
      </c>
      <c r="H3" s="4" t="s">
        <v>7</v>
      </c>
      <c r="I3" s="45"/>
    </row>
    <row r="4" spans="1:13" x14ac:dyDescent="0.25">
      <c r="A4" s="10">
        <v>1</v>
      </c>
      <c r="B4" s="28" t="s">
        <v>9</v>
      </c>
      <c r="C4" s="29" t="s">
        <v>10</v>
      </c>
      <c r="D4" s="30" t="s">
        <v>11</v>
      </c>
      <c r="E4" s="29" t="s">
        <v>118</v>
      </c>
      <c r="F4" s="13">
        <v>3500</v>
      </c>
      <c r="G4" s="16" t="s">
        <v>115</v>
      </c>
      <c r="H4" s="16" t="s">
        <v>116</v>
      </c>
      <c r="I4" s="46">
        <v>3500</v>
      </c>
      <c r="L4" s="49">
        <f>F4/M4</f>
        <v>0.875</v>
      </c>
      <c r="M4">
        <v>4000</v>
      </c>
    </row>
    <row r="5" spans="1:13" ht="46.5" customHeight="1" x14ac:dyDescent="0.25">
      <c r="A5" s="10">
        <v>2</v>
      </c>
      <c r="B5" s="28" t="s">
        <v>37</v>
      </c>
      <c r="C5" s="29" t="s">
        <v>38</v>
      </c>
      <c r="D5" s="30" t="s">
        <v>39</v>
      </c>
      <c r="E5" s="29" t="s">
        <v>40</v>
      </c>
      <c r="F5" s="13">
        <v>3500</v>
      </c>
      <c r="G5" s="16" t="s">
        <v>115</v>
      </c>
      <c r="H5" s="16" t="s">
        <v>116</v>
      </c>
      <c r="I5" s="46">
        <v>3500</v>
      </c>
      <c r="L5" s="49">
        <f>F5/M5</f>
        <v>0.875</v>
      </c>
      <c r="M5">
        <v>4000</v>
      </c>
    </row>
    <row r="6" spans="1:13" x14ac:dyDescent="0.25">
      <c r="A6" s="10">
        <v>3</v>
      </c>
      <c r="B6" s="28" t="s">
        <v>31</v>
      </c>
      <c r="C6" s="29" t="s">
        <v>32</v>
      </c>
      <c r="D6" s="30" t="s">
        <v>33</v>
      </c>
      <c r="E6" s="29" t="s">
        <v>136</v>
      </c>
      <c r="F6" s="13">
        <v>3500</v>
      </c>
      <c r="G6" s="16" t="s">
        <v>115</v>
      </c>
      <c r="H6" s="16" t="s">
        <v>116</v>
      </c>
      <c r="I6" s="46">
        <v>3500</v>
      </c>
      <c r="L6" s="49">
        <f t="shared" ref="L6:L30" si="0">F6/M6</f>
        <v>0.875</v>
      </c>
      <c r="M6">
        <v>4000</v>
      </c>
    </row>
    <row r="7" spans="1:13" x14ac:dyDescent="0.25">
      <c r="A7" s="10">
        <v>4</v>
      </c>
      <c r="B7" s="28" t="s">
        <v>28</v>
      </c>
      <c r="C7" s="29" t="s">
        <v>29</v>
      </c>
      <c r="D7" s="30" t="s">
        <v>30</v>
      </c>
      <c r="E7" s="29" t="s">
        <v>119</v>
      </c>
      <c r="F7" s="13">
        <v>3500</v>
      </c>
      <c r="G7" s="16" t="s">
        <v>115</v>
      </c>
      <c r="H7" s="16" t="s">
        <v>116</v>
      </c>
      <c r="I7" s="46">
        <v>3500</v>
      </c>
      <c r="L7" s="49">
        <f t="shared" si="0"/>
        <v>0.875</v>
      </c>
      <c r="M7">
        <v>4000</v>
      </c>
    </row>
    <row r="8" spans="1:13" ht="77.25" customHeight="1" x14ac:dyDescent="0.25">
      <c r="A8" s="10">
        <v>17</v>
      </c>
      <c r="B8" s="28" t="s">
        <v>67</v>
      </c>
      <c r="C8" s="29" t="s">
        <v>68</v>
      </c>
      <c r="D8" s="30" t="s">
        <v>69</v>
      </c>
      <c r="E8" s="29" t="s">
        <v>131</v>
      </c>
      <c r="F8" s="13">
        <v>3200</v>
      </c>
      <c r="G8" s="16" t="s">
        <v>115</v>
      </c>
      <c r="H8" s="16" t="s">
        <v>116</v>
      </c>
      <c r="I8" s="46">
        <v>3000</v>
      </c>
      <c r="L8" s="49">
        <f t="shared" ref="L8:L13" si="1">F8/M8</f>
        <v>0.8</v>
      </c>
      <c r="M8">
        <v>4000</v>
      </c>
    </row>
    <row r="9" spans="1:13" x14ac:dyDescent="0.25">
      <c r="A9" s="10">
        <v>2</v>
      </c>
      <c r="B9" s="28" t="s">
        <v>16</v>
      </c>
      <c r="C9" s="29" t="s">
        <v>17</v>
      </c>
      <c r="D9" s="30" t="s">
        <v>18</v>
      </c>
      <c r="E9" s="29" t="s">
        <v>105</v>
      </c>
      <c r="F9" s="13">
        <v>3000</v>
      </c>
      <c r="G9" s="16" t="s">
        <v>115</v>
      </c>
      <c r="H9" s="16" t="s">
        <v>116</v>
      </c>
      <c r="I9" s="47">
        <v>3000</v>
      </c>
      <c r="J9" t="s">
        <v>137</v>
      </c>
      <c r="L9" s="49">
        <f t="shared" si="1"/>
        <v>0.75</v>
      </c>
      <c r="M9">
        <v>4000</v>
      </c>
    </row>
    <row r="10" spans="1:13" ht="51" customHeight="1" x14ac:dyDescent="0.25">
      <c r="A10" s="5">
        <v>11</v>
      </c>
      <c r="B10" s="8" t="s">
        <v>41</v>
      </c>
      <c r="C10" s="6" t="s">
        <v>42</v>
      </c>
      <c r="D10" s="7" t="s">
        <v>43</v>
      </c>
      <c r="E10" s="6" t="s">
        <v>126</v>
      </c>
      <c r="F10" s="13">
        <v>3000</v>
      </c>
      <c r="G10" s="16" t="s">
        <v>115</v>
      </c>
      <c r="H10" s="16" t="s">
        <v>116</v>
      </c>
      <c r="I10" s="47">
        <v>3000</v>
      </c>
      <c r="J10" t="s">
        <v>137</v>
      </c>
      <c r="K10" s="43"/>
      <c r="L10" s="49">
        <f t="shared" si="1"/>
        <v>0.75</v>
      </c>
      <c r="M10">
        <v>4000</v>
      </c>
    </row>
    <row r="11" spans="1:13" ht="48" customHeight="1" x14ac:dyDescent="0.25">
      <c r="A11" s="10">
        <v>15</v>
      </c>
      <c r="B11" s="28" t="s">
        <v>51</v>
      </c>
      <c r="C11" s="29" t="s">
        <v>52</v>
      </c>
      <c r="D11" s="30" t="s">
        <v>53</v>
      </c>
      <c r="E11" s="29" t="s">
        <v>88</v>
      </c>
      <c r="F11" s="13">
        <v>3000</v>
      </c>
      <c r="G11" s="16" t="s">
        <v>115</v>
      </c>
      <c r="H11" s="16" t="s">
        <v>116</v>
      </c>
      <c r="I11" s="46">
        <v>3000</v>
      </c>
      <c r="L11" s="49">
        <f t="shared" si="1"/>
        <v>0.75</v>
      </c>
      <c r="M11">
        <v>4000</v>
      </c>
    </row>
    <row r="12" spans="1:13" x14ac:dyDescent="0.25">
      <c r="A12" s="10">
        <v>14</v>
      </c>
      <c r="B12" s="28" t="s">
        <v>54</v>
      </c>
      <c r="C12" s="29" t="s">
        <v>8</v>
      </c>
      <c r="D12" s="30" t="s">
        <v>55</v>
      </c>
      <c r="E12" s="29" t="s">
        <v>56</v>
      </c>
      <c r="F12" s="13">
        <v>3000</v>
      </c>
      <c r="G12" s="16" t="s">
        <v>115</v>
      </c>
      <c r="H12" s="16" t="s">
        <v>116</v>
      </c>
      <c r="I12" s="47">
        <v>3000</v>
      </c>
      <c r="J12" t="s">
        <v>137</v>
      </c>
      <c r="L12" s="49">
        <f t="shared" si="1"/>
        <v>0.75</v>
      </c>
      <c r="M12">
        <v>4000</v>
      </c>
    </row>
    <row r="13" spans="1:13" ht="30" x14ac:dyDescent="0.25">
      <c r="A13" s="5">
        <v>16</v>
      </c>
      <c r="B13" s="8" t="s">
        <v>62</v>
      </c>
      <c r="C13" s="6" t="s">
        <v>63</v>
      </c>
      <c r="D13" s="7" t="s">
        <v>64</v>
      </c>
      <c r="E13" s="14" t="s">
        <v>127</v>
      </c>
      <c r="F13" s="13">
        <v>3000</v>
      </c>
      <c r="G13" s="16" t="s">
        <v>115</v>
      </c>
      <c r="H13" s="16" t="s">
        <v>116</v>
      </c>
      <c r="I13" s="46">
        <v>3000</v>
      </c>
      <c r="L13" s="49">
        <f t="shared" si="1"/>
        <v>0.75</v>
      </c>
      <c r="M13">
        <v>4000</v>
      </c>
    </row>
    <row r="14" spans="1:13" ht="44.25" customHeight="1" x14ac:dyDescent="0.25">
      <c r="A14" s="5">
        <v>5</v>
      </c>
      <c r="B14" s="8" t="s">
        <v>19</v>
      </c>
      <c r="C14" s="6" t="s">
        <v>20</v>
      </c>
      <c r="D14" s="7" t="s">
        <v>21</v>
      </c>
      <c r="E14" s="6" t="s">
        <v>87</v>
      </c>
      <c r="F14" s="13">
        <v>2750</v>
      </c>
      <c r="G14" s="16" t="s">
        <v>115</v>
      </c>
      <c r="H14" s="16" t="s">
        <v>116</v>
      </c>
      <c r="I14" s="46">
        <v>2750</v>
      </c>
      <c r="L14" s="49">
        <f t="shared" si="0"/>
        <v>0.6875</v>
      </c>
      <c r="M14">
        <v>4000</v>
      </c>
    </row>
    <row r="15" spans="1:13" ht="45" x14ac:dyDescent="0.25">
      <c r="A15" s="5">
        <v>6</v>
      </c>
      <c r="B15" s="8" t="s">
        <v>22</v>
      </c>
      <c r="C15" s="6" t="s">
        <v>23</v>
      </c>
      <c r="D15" s="7" t="s">
        <v>24</v>
      </c>
      <c r="E15" s="6" t="s">
        <v>87</v>
      </c>
      <c r="F15" s="13">
        <v>2750</v>
      </c>
      <c r="G15" s="16" t="s">
        <v>115</v>
      </c>
      <c r="H15" s="16" t="s">
        <v>116</v>
      </c>
      <c r="I15" s="46">
        <v>2750</v>
      </c>
      <c r="L15" s="49">
        <f t="shared" si="0"/>
        <v>0.6875</v>
      </c>
      <c r="M15">
        <v>4000</v>
      </c>
    </row>
    <row r="16" spans="1:13" ht="65.25" customHeight="1" x14ac:dyDescent="0.25">
      <c r="A16" s="10">
        <v>22</v>
      </c>
      <c r="B16" s="28" t="s">
        <v>60</v>
      </c>
      <c r="C16" s="29" t="s">
        <v>35</v>
      </c>
      <c r="D16" s="30" t="s">
        <v>61</v>
      </c>
      <c r="E16" s="29" t="s">
        <v>123</v>
      </c>
      <c r="F16" s="13">
        <v>2500</v>
      </c>
      <c r="G16" s="16" t="s">
        <v>115</v>
      </c>
      <c r="H16" s="16" t="s">
        <v>116</v>
      </c>
      <c r="I16" s="47">
        <v>2750</v>
      </c>
      <c r="L16" s="49">
        <f>F16/M16</f>
        <v>0.625</v>
      </c>
      <c r="M16">
        <v>4000</v>
      </c>
    </row>
    <row r="17" spans="1:13" ht="18.75" customHeight="1" x14ac:dyDescent="0.25">
      <c r="A17" s="10">
        <v>9</v>
      </c>
      <c r="B17" s="28" t="s">
        <v>12</v>
      </c>
      <c r="C17" s="29" t="s">
        <v>13</v>
      </c>
      <c r="D17" s="30" t="s">
        <v>14</v>
      </c>
      <c r="E17" s="29" t="s">
        <v>117</v>
      </c>
      <c r="F17" s="13">
        <v>2500</v>
      </c>
      <c r="G17" s="16" t="s">
        <v>115</v>
      </c>
      <c r="H17" s="16" t="s">
        <v>116</v>
      </c>
      <c r="I17" s="47">
        <v>2750</v>
      </c>
      <c r="L17" s="49">
        <f>F17/M17</f>
        <v>0.625</v>
      </c>
      <c r="M17">
        <v>4000</v>
      </c>
    </row>
    <row r="18" spans="1:13" x14ac:dyDescent="0.25">
      <c r="A18" s="5">
        <v>12</v>
      </c>
      <c r="B18" s="8" t="s">
        <v>45</v>
      </c>
      <c r="C18" s="6" t="s">
        <v>15</v>
      </c>
      <c r="D18" s="7" t="s">
        <v>46</v>
      </c>
      <c r="E18" s="6" t="s">
        <v>47</v>
      </c>
      <c r="F18" s="13">
        <v>2500</v>
      </c>
      <c r="G18" s="16" t="s">
        <v>115</v>
      </c>
      <c r="H18" s="16" t="s">
        <v>116</v>
      </c>
      <c r="I18" s="47">
        <v>2500</v>
      </c>
      <c r="J18" t="s">
        <v>137</v>
      </c>
      <c r="K18" s="43"/>
      <c r="L18" s="49">
        <f>F18/M18</f>
        <v>0.625</v>
      </c>
      <c r="M18">
        <v>4000</v>
      </c>
    </row>
    <row r="19" spans="1:13" x14ac:dyDescent="0.25">
      <c r="A19" s="5">
        <v>13</v>
      </c>
      <c r="B19" s="8" t="s">
        <v>48</v>
      </c>
      <c r="C19" s="6" t="s">
        <v>49</v>
      </c>
      <c r="D19" s="7" t="s">
        <v>50</v>
      </c>
      <c r="E19" s="6" t="s">
        <v>47</v>
      </c>
      <c r="F19" s="13">
        <v>2500</v>
      </c>
      <c r="G19" s="16" t="s">
        <v>115</v>
      </c>
      <c r="H19" s="16" t="s">
        <v>116</v>
      </c>
      <c r="I19" s="47">
        <v>2500</v>
      </c>
      <c r="J19" t="s">
        <v>137</v>
      </c>
      <c r="K19" s="43"/>
      <c r="L19" s="49">
        <f>F19/M19</f>
        <v>0.625</v>
      </c>
      <c r="M19">
        <v>4000</v>
      </c>
    </row>
    <row r="20" spans="1:13" ht="45" x14ac:dyDescent="0.25">
      <c r="A20" s="5">
        <v>7</v>
      </c>
      <c r="B20" s="8">
        <v>1009013272</v>
      </c>
      <c r="C20" s="6" t="s">
        <v>25</v>
      </c>
      <c r="D20" s="7" t="s">
        <v>26</v>
      </c>
      <c r="E20" s="6" t="s">
        <v>27</v>
      </c>
      <c r="F20" s="13">
        <v>1875</v>
      </c>
      <c r="G20" s="16" t="s">
        <v>115</v>
      </c>
      <c r="H20" s="16" t="s">
        <v>116</v>
      </c>
      <c r="I20" s="47">
        <v>1875</v>
      </c>
      <c r="J20" t="s">
        <v>137</v>
      </c>
      <c r="L20" s="49">
        <f t="shared" si="0"/>
        <v>0.46875</v>
      </c>
      <c r="M20">
        <v>4000</v>
      </c>
    </row>
    <row r="21" spans="1:13" ht="45" x14ac:dyDescent="0.25">
      <c r="A21" s="5">
        <v>8</v>
      </c>
      <c r="B21" s="8" t="s">
        <v>57</v>
      </c>
      <c r="C21" s="6" t="s">
        <v>58</v>
      </c>
      <c r="D21" s="7" t="s">
        <v>59</v>
      </c>
      <c r="E21" s="6" t="s">
        <v>124</v>
      </c>
      <c r="F21" s="13">
        <v>1875</v>
      </c>
      <c r="G21" s="16" t="s">
        <v>115</v>
      </c>
      <c r="H21" s="16" t="s">
        <v>116</v>
      </c>
      <c r="I21" s="47">
        <v>1875</v>
      </c>
      <c r="J21" t="s">
        <v>137</v>
      </c>
      <c r="L21" s="49">
        <f t="shared" si="0"/>
        <v>0.46875</v>
      </c>
      <c r="M21">
        <v>4000</v>
      </c>
    </row>
    <row r="22" spans="1:13" x14ac:dyDescent="0.25">
      <c r="A22" s="5">
        <v>18</v>
      </c>
      <c r="B22" s="8" t="s">
        <v>70</v>
      </c>
      <c r="C22" s="6" t="s">
        <v>71</v>
      </c>
      <c r="D22" s="7" t="s">
        <v>72</v>
      </c>
      <c r="E22" s="29" t="s">
        <v>121</v>
      </c>
      <c r="F22" s="13">
        <v>2500</v>
      </c>
      <c r="G22" s="16" t="s">
        <v>115</v>
      </c>
      <c r="H22" s="16" t="s">
        <v>116</v>
      </c>
      <c r="I22" s="46">
        <v>2500</v>
      </c>
      <c r="L22" s="49">
        <f t="shared" si="0"/>
        <v>0.625</v>
      </c>
      <c r="M22">
        <v>4000</v>
      </c>
    </row>
    <row r="23" spans="1:13" ht="64.5" customHeight="1" x14ac:dyDescent="0.25">
      <c r="A23" s="5">
        <v>19</v>
      </c>
      <c r="B23" s="8" t="s">
        <v>108</v>
      </c>
      <c r="C23" s="6" t="s">
        <v>109</v>
      </c>
      <c r="D23" s="7" t="s">
        <v>110</v>
      </c>
      <c r="E23" s="29" t="s">
        <v>111</v>
      </c>
      <c r="F23" s="13">
        <v>1000</v>
      </c>
      <c r="G23" s="16" t="s">
        <v>115</v>
      </c>
      <c r="H23" s="16" t="s">
        <v>116</v>
      </c>
      <c r="I23" s="47">
        <v>1000</v>
      </c>
      <c r="L23" s="49">
        <f t="shared" si="0"/>
        <v>0.25</v>
      </c>
      <c r="M23">
        <v>4000</v>
      </c>
    </row>
    <row r="24" spans="1:13" ht="30" x14ac:dyDescent="0.25">
      <c r="A24" s="5">
        <v>20</v>
      </c>
      <c r="B24" s="8" t="s">
        <v>101</v>
      </c>
      <c r="C24" s="6" t="s">
        <v>102</v>
      </c>
      <c r="D24" s="7" t="s">
        <v>103</v>
      </c>
      <c r="E24" s="6" t="s">
        <v>122</v>
      </c>
      <c r="F24" s="13">
        <v>1875</v>
      </c>
      <c r="G24" s="16" t="s">
        <v>115</v>
      </c>
      <c r="H24" s="16" t="s">
        <v>116</v>
      </c>
      <c r="I24" s="46">
        <v>1875</v>
      </c>
      <c r="L24" s="49">
        <f t="shared" si="0"/>
        <v>0.46875</v>
      </c>
      <c r="M24">
        <v>4000</v>
      </c>
    </row>
    <row r="25" spans="1:13" ht="45" x14ac:dyDescent="0.25">
      <c r="A25" s="5">
        <v>21</v>
      </c>
      <c r="B25" s="8" t="s">
        <v>65</v>
      </c>
      <c r="C25" s="6" t="s">
        <v>32</v>
      </c>
      <c r="D25" s="7" t="s">
        <v>66</v>
      </c>
      <c r="E25" s="6" t="s">
        <v>135</v>
      </c>
      <c r="F25" s="13">
        <v>625</v>
      </c>
      <c r="G25" s="16" t="s">
        <v>115</v>
      </c>
      <c r="H25" s="16" t="s">
        <v>116</v>
      </c>
      <c r="I25" s="47">
        <v>625</v>
      </c>
      <c r="L25" s="49">
        <f t="shared" si="0"/>
        <v>0.15625</v>
      </c>
      <c r="M25">
        <v>4000</v>
      </c>
    </row>
    <row r="26" spans="1:13" ht="52.5" customHeight="1" x14ac:dyDescent="0.25">
      <c r="A26" s="5">
        <v>23</v>
      </c>
      <c r="B26" s="8" t="s">
        <v>34</v>
      </c>
      <c r="C26" s="6" t="s">
        <v>35</v>
      </c>
      <c r="D26" s="7" t="s">
        <v>36</v>
      </c>
      <c r="E26" s="6" t="s">
        <v>125</v>
      </c>
      <c r="F26" s="13">
        <v>1875</v>
      </c>
      <c r="G26" s="16" t="s">
        <v>115</v>
      </c>
      <c r="H26" s="16" t="s">
        <v>116</v>
      </c>
      <c r="I26" s="47">
        <v>1875</v>
      </c>
      <c r="J26" t="s">
        <v>137</v>
      </c>
      <c r="L26" s="49">
        <f t="shared" si="0"/>
        <v>0.46875</v>
      </c>
      <c r="M26">
        <v>4000</v>
      </c>
    </row>
    <row r="27" spans="1:13" ht="45" x14ac:dyDescent="0.25">
      <c r="A27" s="5">
        <v>24</v>
      </c>
      <c r="B27" s="8" t="s">
        <v>73</v>
      </c>
      <c r="C27" s="6" t="s">
        <v>74</v>
      </c>
      <c r="D27" s="7" t="s">
        <v>75</v>
      </c>
      <c r="E27" s="6" t="s">
        <v>130</v>
      </c>
      <c r="F27" s="13">
        <v>1500</v>
      </c>
      <c r="G27" s="16" t="s">
        <v>115</v>
      </c>
      <c r="H27" s="16" t="s">
        <v>116</v>
      </c>
      <c r="I27" s="46">
        <v>1500</v>
      </c>
      <c r="L27" s="49">
        <f t="shared" si="0"/>
        <v>0.375</v>
      </c>
      <c r="M27">
        <v>4000</v>
      </c>
    </row>
    <row r="28" spans="1:13" x14ac:dyDescent="0.25">
      <c r="A28" s="5">
        <v>25</v>
      </c>
      <c r="B28" s="8" t="s">
        <v>77</v>
      </c>
      <c r="C28" s="6" t="s">
        <v>78</v>
      </c>
      <c r="D28" s="7" t="s">
        <v>79</v>
      </c>
      <c r="E28" s="6" t="s">
        <v>76</v>
      </c>
      <c r="F28" s="13">
        <v>1000</v>
      </c>
      <c r="G28" s="16" t="s">
        <v>115</v>
      </c>
      <c r="H28" s="16" t="s">
        <v>116</v>
      </c>
      <c r="I28" s="46">
        <v>1000</v>
      </c>
      <c r="L28" s="49">
        <f t="shared" si="0"/>
        <v>0.25</v>
      </c>
      <c r="M28">
        <v>4000</v>
      </c>
    </row>
    <row r="29" spans="1:13" x14ac:dyDescent="0.25">
      <c r="A29" s="5">
        <v>26</v>
      </c>
      <c r="B29" s="8" t="s">
        <v>112</v>
      </c>
      <c r="C29" s="6" t="s">
        <v>113</v>
      </c>
      <c r="D29" s="7" t="s">
        <v>114</v>
      </c>
      <c r="E29" s="6" t="s">
        <v>80</v>
      </c>
      <c r="F29" s="13">
        <v>600</v>
      </c>
      <c r="G29" s="16" t="s">
        <v>115</v>
      </c>
      <c r="H29" s="16" t="s">
        <v>116</v>
      </c>
      <c r="I29" s="47">
        <v>600</v>
      </c>
      <c r="L29" s="49">
        <f t="shared" si="0"/>
        <v>0.15</v>
      </c>
      <c r="M29">
        <v>4000</v>
      </c>
    </row>
    <row r="30" spans="1:13" x14ac:dyDescent="0.25">
      <c r="A30" s="5">
        <v>27</v>
      </c>
      <c r="B30" s="8" t="s">
        <v>81</v>
      </c>
      <c r="C30" s="6" t="s">
        <v>82</v>
      </c>
      <c r="D30" s="7" t="s">
        <v>83</v>
      </c>
      <c r="E30" s="6" t="s">
        <v>80</v>
      </c>
      <c r="F30" s="13">
        <v>600</v>
      </c>
      <c r="G30" s="16" t="s">
        <v>115</v>
      </c>
      <c r="H30" s="16" t="s">
        <v>116</v>
      </c>
      <c r="I30" s="47">
        <v>600</v>
      </c>
      <c r="L30" s="49">
        <f t="shared" si="0"/>
        <v>0.15</v>
      </c>
      <c r="M30">
        <v>4000</v>
      </c>
    </row>
    <row r="31" spans="1:13" x14ac:dyDescent="0.25">
      <c r="A31" s="53"/>
      <c r="B31" s="53"/>
      <c r="C31" s="53"/>
      <c r="D31" s="11"/>
      <c r="F31" s="43"/>
      <c r="G31" s="55"/>
      <c r="H31" s="55"/>
      <c r="I31" s="48">
        <f>SUM(I4:I30)</f>
        <v>63325</v>
      </c>
      <c r="K31">
        <v>55325</v>
      </c>
      <c r="L31">
        <f>I31/K31</f>
        <v>1.1446000903750564</v>
      </c>
    </row>
    <row r="32" spans="1:13" s="15" customFormat="1" x14ac:dyDescent="0.25">
      <c r="A32" s="52" t="s">
        <v>138</v>
      </c>
      <c r="B32" s="52"/>
      <c r="C32" s="52"/>
      <c r="D32" s="52"/>
      <c r="E32" s="52"/>
      <c r="F32" s="48"/>
      <c r="G32" s="44"/>
      <c r="H32" s="44"/>
      <c r="I32" s="44">
        <f>SUM(I4:I30)</f>
        <v>63325</v>
      </c>
    </row>
    <row r="33" spans="1:9" x14ac:dyDescent="0.25">
      <c r="A33" s="27"/>
      <c r="B33" s="27"/>
      <c r="C33" s="27"/>
      <c r="D33" s="11"/>
      <c r="E33" s="40"/>
      <c r="F33" s="41"/>
      <c r="G33" s="55"/>
      <c r="H33" s="55"/>
      <c r="I33" s="44">
        <v>4000</v>
      </c>
    </row>
    <row r="34" spans="1:9" ht="15" customHeight="1" x14ac:dyDescent="0.25">
      <c r="A34" s="53" t="s">
        <v>133</v>
      </c>
      <c r="B34" s="53"/>
      <c r="C34" s="53"/>
      <c r="D34" s="53"/>
      <c r="E34" s="53"/>
      <c r="F34" s="53"/>
      <c r="I34" s="44">
        <f>SUM(I32:I33)</f>
        <v>67325</v>
      </c>
    </row>
    <row r="35" spans="1:9" x14ac:dyDescent="0.25">
      <c r="A35" s="27"/>
      <c r="B35" s="27"/>
      <c r="C35" s="27"/>
      <c r="D35" s="27"/>
      <c r="E35" s="42"/>
      <c r="F35" s="42"/>
    </row>
    <row r="36" spans="1:9" x14ac:dyDescent="0.25">
      <c r="A36" s="50" t="s">
        <v>85</v>
      </c>
      <c r="B36" s="50"/>
      <c r="C36" s="50"/>
      <c r="D36" s="50"/>
      <c r="E36" s="51" t="s">
        <v>134</v>
      </c>
      <c r="F36" s="51"/>
      <c r="I36" s="44">
        <v>59325</v>
      </c>
    </row>
    <row r="37" spans="1:9" x14ac:dyDescent="0.25">
      <c r="I37" s="44">
        <f>I34/I36</f>
        <v>1.134850400337126</v>
      </c>
    </row>
    <row r="40" spans="1:9" ht="30" customHeight="1" x14ac:dyDescent="0.25"/>
  </sheetData>
  <mergeCells count="8">
    <mergeCell ref="A36:D36"/>
    <mergeCell ref="E36:F36"/>
    <mergeCell ref="A32:E32"/>
    <mergeCell ref="A34:F34"/>
    <mergeCell ref="A2:H2"/>
    <mergeCell ref="G31:H31"/>
    <mergeCell ref="G33:H33"/>
    <mergeCell ref="A31:C31"/>
  </mergeCells>
  <pageMargins left="0.98425196850393704" right="0" top="0" bottom="0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120" zoomScaleNormal="120" workbookViewId="0">
      <selection activeCell="B18" sqref="B18"/>
    </sheetView>
  </sheetViews>
  <sheetFormatPr defaultRowHeight="15" x14ac:dyDescent="0.25"/>
  <cols>
    <col min="1" max="1" width="7" customWidth="1"/>
    <col min="2" max="2" width="33.140625" customWidth="1"/>
    <col min="3" max="3" width="16.140625" customWidth="1"/>
    <col min="4" max="4" width="19.85546875" customWidth="1"/>
    <col min="5" max="5" width="25.85546875" customWidth="1"/>
    <col min="6" max="6" width="25.5703125" customWidth="1"/>
  </cols>
  <sheetData>
    <row r="1" spans="1:6" x14ac:dyDescent="0.25">
      <c r="F1" s="25" t="s">
        <v>104</v>
      </c>
    </row>
    <row r="2" spans="1:6" ht="14.25" customHeight="1" x14ac:dyDescent="0.25">
      <c r="A2" s="56" t="s">
        <v>99</v>
      </c>
      <c r="B2" s="56"/>
      <c r="C2" s="56"/>
      <c r="D2" s="56"/>
      <c r="E2" s="56"/>
      <c r="F2" s="56"/>
    </row>
    <row r="3" spans="1:6" ht="45" x14ac:dyDescent="0.25">
      <c r="A3" s="17" t="s">
        <v>0</v>
      </c>
      <c r="B3" s="18" t="s">
        <v>91</v>
      </c>
      <c r="C3" s="18" t="s">
        <v>92</v>
      </c>
      <c r="D3" s="18" t="s">
        <v>93</v>
      </c>
      <c r="E3" s="19" t="s">
        <v>94</v>
      </c>
      <c r="F3" s="19" t="s">
        <v>95</v>
      </c>
    </row>
    <row r="4" spans="1:6" x14ac:dyDescent="0.25">
      <c r="A4" s="18">
        <v>1</v>
      </c>
      <c r="B4" s="20" t="s">
        <v>118</v>
      </c>
      <c r="C4" s="18">
        <v>1</v>
      </c>
      <c r="D4" s="21">
        <v>3500</v>
      </c>
      <c r="E4" s="21">
        <f>D4*C4</f>
        <v>3500</v>
      </c>
      <c r="F4" s="22">
        <f>E4*12</f>
        <v>42000</v>
      </c>
    </row>
    <row r="5" spans="1:6" x14ac:dyDescent="0.25">
      <c r="A5" s="18">
        <v>2</v>
      </c>
      <c r="B5" s="20" t="s">
        <v>105</v>
      </c>
      <c r="C5" s="18">
        <v>1</v>
      </c>
      <c r="D5" s="21">
        <v>3000</v>
      </c>
      <c r="E5" s="21">
        <f t="shared" ref="E5:E35" si="0">D5*C5</f>
        <v>3000</v>
      </c>
      <c r="F5" s="22">
        <f t="shared" ref="F5:F35" si="1">E5*12</f>
        <v>36000</v>
      </c>
    </row>
    <row r="6" spans="1:6" x14ac:dyDescent="0.25">
      <c r="A6" s="18">
        <v>3</v>
      </c>
      <c r="B6" s="20" t="s">
        <v>106</v>
      </c>
      <c r="C6" s="18">
        <v>1</v>
      </c>
      <c r="D6" s="21">
        <v>1000</v>
      </c>
      <c r="E6" s="21">
        <f t="shared" si="0"/>
        <v>1000</v>
      </c>
      <c r="F6" s="22">
        <f t="shared" si="1"/>
        <v>12000</v>
      </c>
    </row>
    <row r="7" spans="1:6" x14ac:dyDescent="0.25">
      <c r="A7" s="18">
        <v>4</v>
      </c>
      <c r="B7" s="20" t="s">
        <v>136</v>
      </c>
      <c r="C7" s="18">
        <v>1</v>
      </c>
      <c r="D7" s="21">
        <v>3500</v>
      </c>
      <c r="E7" s="21">
        <f t="shared" si="0"/>
        <v>3500</v>
      </c>
      <c r="F7" s="22">
        <f t="shared" si="1"/>
        <v>42000</v>
      </c>
    </row>
    <row r="8" spans="1:6" x14ac:dyDescent="0.25">
      <c r="A8" s="18">
        <v>5</v>
      </c>
      <c r="B8" s="20" t="s">
        <v>40</v>
      </c>
      <c r="C8" s="18">
        <v>1</v>
      </c>
      <c r="D8" s="21">
        <v>3500</v>
      </c>
      <c r="E8" s="21">
        <f t="shared" si="0"/>
        <v>3500</v>
      </c>
      <c r="F8" s="22">
        <f t="shared" si="1"/>
        <v>42000</v>
      </c>
    </row>
    <row r="9" spans="1:6" ht="30" x14ac:dyDescent="0.25">
      <c r="A9" s="18">
        <v>6</v>
      </c>
      <c r="B9" s="20" t="s">
        <v>44</v>
      </c>
      <c r="C9" s="18">
        <v>1</v>
      </c>
      <c r="D9" s="21">
        <v>3000</v>
      </c>
      <c r="E9" s="21">
        <f t="shared" si="0"/>
        <v>3000</v>
      </c>
      <c r="F9" s="22">
        <f t="shared" si="1"/>
        <v>36000</v>
      </c>
    </row>
    <row r="10" spans="1:6" x14ac:dyDescent="0.25">
      <c r="A10" s="18">
        <v>7</v>
      </c>
      <c r="B10" s="34" t="s">
        <v>47</v>
      </c>
      <c r="C10" s="33">
        <v>1</v>
      </c>
      <c r="D10" s="21">
        <v>2500</v>
      </c>
      <c r="E10" s="21">
        <f t="shared" si="0"/>
        <v>2500</v>
      </c>
      <c r="F10" s="22">
        <f t="shared" si="1"/>
        <v>30000</v>
      </c>
    </row>
    <row r="11" spans="1:6" x14ac:dyDescent="0.25">
      <c r="A11" s="18">
        <v>8</v>
      </c>
      <c r="B11" s="34" t="s">
        <v>47</v>
      </c>
      <c r="C11" s="33">
        <v>1</v>
      </c>
      <c r="D11" s="21">
        <v>2500</v>
      </c>
      <c r="E11" s="21">
        <f t="shared" si="0"/>
        <v>2500</v>
      </c>
      <c r="F11" s="22">
        <f t="shared" si="1"/>
        <v>30000</v>
      </c>
    </row>
    <row r="12" spans="1:6" x14ac:dyDescent="0.25">
      <c r="A12" s="18">
        <v>9</v>
      </c>
      <c r="B12" s="20" t="s">
        <v>56</v>
      </c>
      <c r="C12" s="18">
        <v>1</v>
      </c>
      <c r="D12" s="21">
        <v>3000</v>
      </c>
      <c r="E12" s="21">
        <f t="shared" si="0"/>
        <v>3000</v>
      </c>
      <c r="F12" s="22">
        <f t="shared" si="1"/>
        <v>36000</v>
      </c>
    </row>
    <row r="13" spans="1:6" x14ac:dyDescent="0.25">
      <c r="A13" s="18">
        <v>10</v>
      </c>
      <c r="B13" s="38" t="s">
        <v>129</v>
      </c>
      <c r="C13" s="23">
        <v>1</v>
      </c>
      <c r="D13" s="21">
        <v>1000</v>
      </c>
      <c r="E13" s="21">
        <f t="shared" si="0"/>
        <v>1000</v>
      </c>
      <c r="F13" s="22">
        <f t="shared" si="1"/>
        <v>12000</v>
      </c>
    </row>
    <row r="14" spans="1:6" x14ac:dyDescent="0.25">
      <c r="A14" s="18">
        <v>11</v>
      </c>
      <c r="B14" s="34" t="s">
        <v>119</v>
      </c>
      <c r="C14" s="33">
        <v>1</v>
      </c>
      <c r="D14" s="21">
        <v>3500</v>
      </c>
      <c r="E14" s="21">
        <f t="shared" si="0"/>
        <v>3500</v>
      </c>
      <c r="F14" s="22">
        <f t="shared" si="1"/>
        <v>42000</v>
      </c>
    </row>
    <row r="15" spans="1:6" ht="45" x14ac:dyDescent="0.25">
      <c r="A15" s="18">
        <v>12</v>
      </c>
      <c r="B15" s="20" t="s">
        <v>96</v>
      </c>
      <c r="C15" s="18">
        <v>3</v>
      </c>
      <c r="D15" s="21">
        <v>2750</v>
      </c>
      <c r="E15" s="21">
        <f t="shared" si="0"/>
        <v>8250</v>
      </c>
      <c r="F15" s="22">
        <f t="shared" si="1"/>
        <v>99000</v>
      </c>
    </row>
    <row r="16" spans="1:6" ht="30" x14ac:dyDescent="0.25">
      <c r="A16" s="18">
        <v>13</v>
      </c>
      <c r="B16" s="34" t="s">
        <v>97</v>
      </c>
      <c r="C16" s="33">
        <v>1</v>
      </c>
      <c r="D16" s="21">
        <v>1250</v>
      </c>
      <c r="E16" s="21">
        <f t="shared" si="0"/>
        <v>1250</v>
      </c>
      <c r="F16" s="22">
        <f t="shared" si="1"/>
        <v>15000</v>
      </c>
    </row>
    <row r="17" spans="1:6" ht="30" x14ac:dyDescent="0.25">
      <c r="A17" s="18">
        <v>14</v>
      </c>
      <c r="B17" s="20" t="s">
        <v>98</v>
      </c>
      <c r="C17" s="18">
        <v>1</v>
      </c>
      <c r="D17" s="21">
        <v>1875</v>
      </c>
      <c r="E17" s="21">
        <f t="shared" si="0"/>
        <v>1875</v>
      </c>
      <c r="F17" s="22">
        <f t="shared" si="1"/>
        <v>22500</v>
      </c>
    </row>
    <row r="18" spans="1:6" ht="45" x14ac:dyDescent="0.25">
      <c r="A18" s="18">
        <v>15</v>
      </c>
      <c r="B18" s="20" t="s">
        <v>124</v>
      </c>
      <c r="C18" s="18">
        <v>1</v>
      </c>
      <c r="D18" s="21">
        <v>1875</v>
      </c>
      <c r="E18" s="21">
        <f t="shared" si="0"/>
        <v>1875</v>
      </c>
      <c r="F18" s="22">
        <f t="shared" si="1"/>
        <v>22500</v>
      </c>
    </row>
    <row r="19" spans="1:6" ht="30" x14ac:dyDescent="0.25">
      <c r="A19" s="18">
        <v>16</v>
      </c>
      <c r="B19" s="20" t="s">
        <v>88</v>
      </c>
      <c r="C19" s="18">
        <v>1</v>
      </c>
      <c r="D19" s="21">
        <v>3000</v>
      </c>
      <c r="E19" s="21">
        <f t="shared" si="0"/>
        <v>3000</v>
      </c>
      <c r="F19" s="22">
        <f t="shared" si="1"/>
        <v>36000</v>
      </c>
    </row>
    <row r="20" spans="1:6" x14ac:dyDescent="0.25">
      <c r="A20" s="18">
        <v>17</v>
      </c>
      <c r="B20" s="20" t="s">
        <v>120</v>
      </c>
      <c r="C20" s="18">
        <v>1</v>
      </c>
      <c r="D20" s="21">
        <v>1000</v>
      </c>
      <c r="E20" s="21">
        <f t="shared" si="0"/>
        <v>1000</v>
      </c>
      <c r="F20" s="22">
        <f t="shared" si="1"/>
        <v>12000</v>
      </c>
    </row>
    <row r="21" spans="1:6" ht="45" x14ac:dyDescent="0.25">
      <c r="A21" s="18">
        <v>18</v>
      </c>
      <c r="B21" s="20" t="s">
        <v>128</v>
      </c>
      <c r="C21" s="18">
        <v>1</v>
      </c>
      <c r="D21" s="21">
        <v>3000</v>
      </c>
      <c r="E21" s="21">
        <f t="shared" si="0"/>
        <v>3000</v>
      </c>
      <c r="F21" s="22">
        <f t="shared" si="1"/>
        <v>36000</v>
      </c>
    </row>
    <row r="22" spans="1:6" x14ac:dyDescent="0.25">
      <c r="A22" s="18">
        <v>19</v>
      </c>
      <c r="B22" s="34" t="s">
        <v>106</v>
      </c>
      <c r="C22" s="33">
        <v>1</v>
      </c>
      <c r="D22" s="21">
        <v>1000</v>
      </c>
      <c r="E22" s="21">
        <f t="shared" si="0"/>
        <v>1000</v>
      </c>
      <c r="F22" s="22">
        <f t="shared" si="1"/>
        <v>12000</v>
      </c>
    </row>
    <row r="23" spans="1:6" ht="60" x14ac:dyDescent="0.25">
      <c r="A23" s="18">
        <v>20</v>
      </c>
      <c r="B23" s="20" t="s">
        <v>131</v>
      </c>
      <c r="C23" s="18">
        <v>1</v>
      </c>
      <c r="D23" s="21">
        <v>3200</v>
      </c>
      <c r="E23" s="21">
        <f t="shared" si="0"/>
        <v>3200</v>
      </c>
      <c r="F23" s="22">
        <f t="shared" si="1"/>
        <v>38400</v>
      </c>
    </row>
    <row r="24" spans="1:6" x14ac:dyDescent="0.25">
      <c r="A24" s="18">
        <v>21</v>
      </c>
      <c r="B24" s="20" t="s">
        <v>121</v>
      </c>
      <c r="C24" s="18">
        <v>1</v>
      </c>
      <c r="D24" s="21">
        <v>2500</v>
      </c>
      <c r="E24" s="21">
        <f t="shared" si="0"/>
        <v>2500</v>
      </c>
      <c r="F24" s="22">
        <f t="shared" si="1"/>
        <v>30000</v>
      </c>
    </row>
    <row r="25" spans="1:6" x14ac:dyDescent="0.25">
      <c r="A25" s="18">
        <v>22</v>
      </c>
      <c r="B25" s="20" t="s">
        <v>111</v>
      </c>
      <c r="C25" s="18">
        <v>1</v>
      </c>
      <c r="D25" s="21">
        <v>1000</v>
      </c>
      <c r="E25" s="21">
        <f t="shared" si="0"/>
        <v>1000</v>
      </c>
      <c r="F25" s="22">
        <f t="shared" si="1"/>
        <v>12000</v>
      </c>
    </row>
    <row r="26" spans="1:6" ht="45" x14ac:dyDescent="0.25">
      <c r="A26" s="18">
        <v>23</v>
      </c>
      <c r="B26" s="20" t="s">
        <v>132</v>
      </c>
      <c r="C26" s="18">
        <v>1</v>
      </c>
      <c r="D26" s="21">
        <v>2500</v>
      </c>
      <c r="E26" s="21">
        <f t="shared" si="0"/>
        <v>2500</v>
      </c>
      <c r="F26" s="22">
        <f t="shared" si="1"/>
        <v>30000</v>
      </c>
    </row>
    <row r="27" spans="1:6" ht="30" x14ac:dyDescent="0.25">
      <c r="A27" s="18">
        <v>24</v>
      </c>
      <c r="B27" s="20" t="s">
        <v>90</v>
      </c>
      <c r="C27" s="18">
        <v>1</v>
      </c>
      <c r="D27" s="21">
        <v>1250</v>
      </c>
      <c r="E27" s="21">
        <f t="shared" si="0"/>
        <v>1250</v>
      </c>
      <c r="F27" s="22">
        <f t="shared" si="1"/>
        <v>15000</v>
      </c>
    </row>
    <row r="28" spans="1:6" ht="30" x14ac:dyDescent="0.25">
      <c r="A28" s="18">
        <v>25</v>
      </c>
      <c r="B28" s="20" t="s">
        <v>122</v>
      </c>
      <c r="C28" s="18">
        <v>1</v>
      </c>
      <c r="D28" s="21">
        <v>1875</v>
      </c>
      <c r="E28" s="21">
        <f t="shared" si="0"/>
        <v>1875</v>
      </c>
      <c r="F28" s="22">
        <f t="shared" si="1"/>
        <v>22500</v>
      </c>
    </row>
    <row r="29" spans="1:6" ht="60" x14ac:dyDescent="0.25">
      <c r="A29" s="18">
        <v>26</v>
      </c>
      <c r="B29" s="20" t="s">
        <v>123</v>
      </c>
      <c r="C29" s="18">
        <v>1</v>
      </c>
      <c r="D29" s="21">
        <v>2500</v>
      </c>
      <c r="E29" s="21">
        <f t="shared" si="0"/>
        <v>2500</v>
      </c>
      <c r="F29" s="22">
        <f t="shared" si="1"/>
        <v>30000</v>
      </c>
    </row>
    <row r="30" spans="1:6" ht="30" x14ac:dyDescent="0.25">
      <c r="A30" s="18">
        <v>27</v>
      </c>
      <c r="B30" s="20" t="s">
        <v>139</v>
      </c>
      <c r="C30" s="18">
        <v>1</v>
      </c>
      <c r="D30" s="21">
        <v>1000</v>
      </c>
      <c r="E30" s="21">
        <f t="shared" si="0"/>
        <v>1000</v>
      </c>
      <c r="F30" s="22">
        <f t="shared" si="1"/>
        <v>12000</v>
      </c>
    </row>
    <row r="31" spans="1:6" ht="30" x14ac:dyDescent="0.25">
      <c r="A31" s="18">
        <v>28</v>
      </c>
      <c r="B31" s="20" t="s">
        <v>140</v>
      </c>
      <c r="C31" s="18">
        <v>1</v>
      </c>
      <c r="D31" s="21">
        <v>600</v>
      </c>
      <c r="E31" s="21">
        <f t="shared" si="0"/>
        <v>600</v>
      </c>
      <c r="F31" s="22">
        <f t="shared" si="1"/>
        <v>7200</v>
      </c>
    </row>
    <row r="32" spans="1:6" ht="30" x14ac:dyDescent="0.25">
      <c r="A32" s="18">
        <v>29</v>
      </c>
      <c r="B32" s="20" t="s">
        <v>125</v>
      </c>
      <c r="C32" s="18">
        <v>1</v>
      </c>
      <c r="D32" s="21">
        <v>1875</v>
      </c>
      <c r="E32" s="21">
        <f t="shared" si="0"/>
        <v>1875</v>
      </c>
      <c r="F32" s="22">
        <f t="shared" si="1"/>
        <v>22500</v>
      </c>
    </row>
    <row r="33" spans="1:6" x14ac:dyDescent="0.25">
      <c r="A33" s="18">
        <v>30</v>
      </c>
      <c r="B33" s="20" t="s">
        <v>117</v>
      </c>
      <c r="C33" s="18">
        <v>1</v>
      </c>
      <c r="D33" s="21">
        <v>2500</v>
      </c>
      <c r="E33" s="21">
        <f t="shared" si="0"/>
        <v>2500</v>
      </c>
      <c r="F33" s="22">
        <f t="shared" si="1"/>
        <v>30000</v>
      </c>
    </row>
    <row r="34" spans="1:6" ht="18" customHeight="1" x14ac:dyDescent="0.25">
      <c r="A34" s="18">
        <v>31</v>
      </c>
      <c r="B34" s="20" t="s">
        <v>80</v>
      </c>
      <c r="C34" s="18">
        <v>2</v>
      </c>
      <c r="D34" s="23">
        <v>600</v>
      </c>
      <c r="E34" s="21">
        <f t="shared" si="0"/>
        <v>1200</v>
      </c>
      <c r="F34" s="22">
        <f t="shared" si="1"/>
        <v>14400</v>
      </c>
    </row>
    <row r="35" spans="1:6" x14ac:dyDescent="0.25">
      <c r="A35" s="18">
        <v>32</v>
      </c>
      <c r="B35" s="20" t="s">
        <v>76</v>
      </c>
      <c r="C35" s="18">
        <v>2</v>
      </c>
      <c r="D35" s="23">
        <v>1000</v>
      </c>
      <c r="E35" s="21">
        <f t="shared" si="0"/>
        <v>2000</v>
      </c>
      <c r="F35" s="22">
        <f t="shared" si="1"/>
        <v>24000</v>
      </c>
    </row>
    <row r="36" spans="1:6" x14ac:dyDescent="0.25">
      <c r="A36" s="35"/>
      <c r="B36" s="36"/>
      <c r="C36" s="35"/>
      <c r="D36" s="37"/>
      <c r="E36" s="31"/>
      <c r="F36" s="32"/>
    </row>
    <row r="37" spans="1:6" x14ac:dyDescent="0.25">
      <c r="A37" s="53" t="s">
        <v>118</v>
      </c>
      <c r="B37" s="53"/>
      <c r="C37" s="53"/>
      <c r="D37" s="11"/>
      <c r="E37" s="31" t="s">
        <v>84</v>
      </c>
      <c r="F37" s="39"/>
    </row>
    <row r="38" spans="1:6" x14ac:dyDescent="0.25">
      <c r="A38" s="27"/>
      <c r="B38" s="27"/>
      <c r="C38" s="27"/>
      <c r="D38" s="11"/>
      <c r="E38" s="55"/>
      <c r="F38" s="55"/>
    </row>
    <row r="39" spans="1:6" x14ac:dyDescent="0.25">
      <c r="A39" s="53" t="s">
        <v>89</v>
      </c>
      <c r="B39" s="53"/>
      <c r="C39" s="53"/>
      <c r="D39" s="53"/>
      <c r="E39" s="55" t="s">
        <v>107</v>
      </c>
      <c r="F39" s="55"/>
    </row>
    <row r="40" spans="1:6" x14ac:dyDescent="0.25">
      <c r="A40" s="26"/>
      <c r="B40" s="26"/>
      <c r="C40" s="26"/>
      <c r="D40" s="26"/>
      <c r="E40" s="55"/>
      <c r="F40" s="55"/>
    </row>
    <row r="41" spans="1:6" x14ac:dyDescent="0.25">
      <c r="A41" s="50" t="s">
        <v>85</v>
      </c>
      <c r="B41" s="50"/>
      <c r="C41" s="50"/>
      <c r="D41" s="50"/>
      <c r="E41" s="55" t="s">
        <v>86</v>
      </c>
      <c r="F41" s="55"/>
    </row>
  </sheetData>
  <mergeCells count="8">
    <mergeCell ref="A41:D41"/>
    <mergeCell ref="E40:F40"/>
    <mergeCell ref="A2:F2"/>
    <mergeCell ref="A37:C37"/>
    <mergeCell ref="A39:D39"/>
    <mergeCell ref="E38:F38"/>
    <mergeCell ref="E39:F39"/>
    <mergeCell ref="E41:F41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საშტატო პერსონიფიცირებული</vt:lpstr>
      <vt:lpstr>საშტატო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Windows User</cp:lastModifiedBy>
  <cp:lastPrinted>2019-01-11T17:01:43Z</cp:lastPrinted>
  <dcterms:created xsi:type="dcterms:W3CDTF">2017-01-06T12:50:20Z</dcterms:created>
  <dcterms:modified xsi:type="dcterms:W3CDTF">2019-11-13T10:09:49Z</dcterms:modified>
</cp:coreProperties>
</file>